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715" windowHeight="105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111" i="1"/>
  <c r="I108"/>
  <c r="C118"/>
  <c r="C117"/>
  <c r="C116"/>
  <c r="C115"/>
  <c r="C114"/>
  <c r="C113"/>
  <c r="I118"/>
  <c r="I117"/>
  <c r="I116"/>
  <c r="I115"/>
  <c r="I114"/>
  <c r="I113"/>
  <c r="H119"/>
  <c r="H118"/>
  <c r="H117"/>
  <c r="H116"/>
  <c r="H115"/>
  <c r="H114"/>
  <c r="H113"/>
  <c r="G118"/>
  <c r="G117"/>
  <c r="G116"/>
  <c r="G115"/>
  <c r="G114"/>
  <c r="G113"/>
  <c r="F118"/>
  <c r="F117"/>
  <c r="F116"/>
  <c r="F115"/>
  <c r="F114"/>
  <c r="F113"/>
  <c r="H95"/>
  <c r="H94"/>
  <c r="H93"/>
  <c r="I87"/>
  <c r="I68"/>
  <c r="I26"/>
  <c r="I52"/>
  <c r="I96" l="1"/>
</calcChain>
</file>

<file path=xl/sharedStrings.xml><?xml version="1.0" encoding="utf-8"?>
<sst xmlns="http://schemas.openxmlformats.org/spreadsheetml/2006/main" count="59" uniqueCount="48">
  <si>
    <t>SELECCIÓ D'UNA PLAÇA D'OFICIAL DE MANTENIMENT A LA FUNDACIÓ PILAR I JOAN MIRÓ A MALLORCA</t>
  </si>
  <si>
    <t>FASE DE CONCURS</t>
  </si>
  <si>
    <t>FORMULARI D'AUTOBAREMACIÓ</t>
  </si>
  <si>
    <t>6.2.1. Experiència professional</t>
  </si>
  <si>
    <t>Descripció</t>
  </si>
  <si>
    <t>Punts</t>
  </si>
  <si>
    <t>Total</t>
  </si>
  <si>
    <t>Serveis prestats amb funcions similars o de contingut tècnic anàlogues a les de la plaça d'aquesta convocatòria a institucions públiques o privades, dins els 12 anys anteriors a la data de presentació de la sol·licitud (0,15 puns per mes, màxim 20 punts)</t>
  </si>
  <si>
    <t>6.2.2. Antiguitat</t>
  </si>
  <si>
    <t>No aplica, en no haver cap dels aspirants amb antiguitat prèvia a la Fundació Miró Mallorca</t>
  </si>
  <si>
    <t>6.2.3. Titulacions acadèmiques oficials</t>
  </si>
  <si>
    <t>Titulacions acadèmiques addicionals directament relacionades amb les funcions pròpies de la plaça convocada, no acreditades com a requisit (màxim 3 punts)</t>
  </si>
  <si>
    <t>6.2.4. Cursos de formació</t>
  </si>
  <si>
    <t>Instruccions: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</si>
  <si>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Arial"/>
        <family val="2"/>
      </rPr>
      <t>Emplenau, si escau, només les caselles en color cel, el càlcul es fa automàticament</t>
    </r>
  </si>
  <si>
    <r>
      <rPr>
        <sz val="11"/>
        <color theme="1"/>
        <rFont val="Calibri"/>
        <family val="2"/>
      </rPr>
      <t>•</t>
    </r>
    <r>
      <rPr>
        <sz val="11"/>
        <color theme="1"/>
        <rFont val="Arial"/>
        <family val="2"/>
      </rPr>
      <t xml:space="preserve"> Guardau el document resultant i enviau-lo, juntament amb la documentació acreditativa a ofertesdocupacio@miromallorca.com</t>
    </r>
  </si>
  <si>
    <t>Lloc de treball</t>
  </si>
  <si>
    <t>Nombre de mesos</t>
  </si>
  <si>
    <t>• Per cada grau o llicenciatura: 2 punts</t>
  </si>
  <si>
    <t>• Per cada diplomatura: 1,5 punts</t>
  </si>
  <si>
    <t>• Per cada títol propi de grau: 1 punt</t>
  </si>
  <si>
    <t>• Per cada titulació acadèmica de tècnic/a superior de formació professional (cicle formatiu) o equivalent: 1 punt.</t>
  </si>
  <si>
    <t>• Per cada titulació acadèmica de tècnic/a de formació professional: 0,5 punts.</t>
  </si>
  <si>
    <t>• Doctorat, Màster o postgrau: 0,70 punt</t>
  </si>
  <si>
    <t>Cursos de formació i perfeccionament, jornades o seminaris impartits i/o reconeguts per l'Escola Municipal de Formació, l'Institut Nacional d'Administració Pública (INAP), l'Escola Balear d'Administració Pública (EBAP), l'Administració de l'Estat, l'autonòmica o la local, les organitzacions sindicals signants dels acords de formació continua de les Administracions públiques, les universitats i les escoles tècniques, o els homologats per qualsevol d'aquestes institucions, així com la formació organitzada i impartida pels Col·legis Professionals. En aquest apartat s'inclouen els cursos de formació ocupacional impartits o promoguts pel Servei d'Ocupació de les Illes Balears (SOIB), i per altres entitats o organismes locals, autonòmics o estatals amb competències en matèria de formació ocupacional.</t>
  </si>
  <si>
    <t>Formació específica i relacionada amb les funcions pròpies de la plaça convocada</t>
  </si>
  <si>
    <t>Hores impartició</t>
  </si>
  <si>
    <t>Hores aprofitament</t>
  </si>
  <si>
    <t>Hores assistència</t>
  </si>
  <si>
    <t>Formació que es valorarà a qualsevol especialitat</t>
  </si>
  <si>
    <t>• Cursos de l'àrea jurídic administrativa.</t>
  </si>
  <si>
    <t>• Cursos d'igualtat de gènere.</t>
  </si>
  <si>
    <t>• Cursos d'informàtica.</t>
  </si>
  <si>
    <t>• Cursos de qualitat, habilitats, competències professionals i comandaments</t>
  </si>
  <si>
    <t>• Cursos de prevenció de riscs laborals</t>
  </si>
  <si>
    <t>6.2.5. Coneixement de llengües</t>
  </si>
  <si>
    <t>Coneixement de llengüa catalana</t>
  </si>
  <si>
    <t>Coneixements superiors - certificat B2</t>
  </si>
  <si>
    <t>Indicau SI o NO</t>
  </si>
  <si>
    <t>Coneixements superiors - certificat C1</t>
  </si>
  <si>
    <t>Coneixements superiors - certificat C2</t>
  </si>
  <si>
    <t>Coneixement d'altres llengües</t>
  </si>
  <si>
    <t>Llengua</t>
  </si>
  <si>
    <t>B1</t>
  </si>
  <si>
    <t>B2</t>
  </si>
  <si>
    <t>C1</t>
  </si>
  <si>
    <t>C2</t>
  </si>
  <si>
    <t>PUNTUACIÓ TOTAL MÈRITS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</si>
</sst>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1" fillId="3" borderId="1" xfId="0" applyNumberFormat="1" applyFont="1" applyFill="1" applyBorder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horizontal="right"/>
    </xf>
    <xf numFmtId="164" fontId="1" fillId="0" borderId="1" xfId="0" applyNumberFormat="1" applyFont="1" applyBorder="1" applyProtection="1"/>
    <xf numFmtId="0" fontId="1" fillId="0" borderId="0" xfId="0" applyFont="1" applyAlignment="1" applyProtection="1">
      <alignment horizontal="center"/>
    </xf>
    <xf numFmtId="0" fontId="4" fillId="0" borderId="0" xfId="0" applyFont="1" applyProtection="1"/>
    <xf numFmtId="164" fontId="1" fillId="0" borderId="1" xfId="0" applyNumberFormat="1" applyFont="1" applyBorder="1" applyAlignment="1" applyProtection="1">
      <alignment horizontal="right"/>
    </xf>
    <xf numFmtId="0" fontId="2" fillId="2" borderId="0" xfId="0" applyFont="1" applyFill="1" applyProtection="1"/>
    <xf numFmtId="0" fontId="1" fillId="2" borderId="0" xfId="0" applyFont="1" applyFill="1" applyProtection="1"/>
    <xf numFmtId="164" fontId="2" fillId="2" borderId="1" xfId="0" applyNumberFormat="1" applyFont="1" applyFill="1" applyBorder="1" applyProtection="1"/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wrapText="1"/>
    </xf>
    <xf numFmtId="0" fontId="1" fillId="0" borderId="0" xfId="0" applyNumberFormat="1" applyFont="1" applyAlignment="1" applyProtection="1">
      <alignment horizontal="left" wrapText="1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504825</xdr:colOff>
      <xdr:row>3</xdr:row>
      <xdr:rowOff>313735</xdr:rowOff>
    </xdr:to>
    <xdr:pic>
      <xdr:nvPicPr>
        <xdr:cNvPr id="2" name="1 Imagen" descr="MiroMall_Blava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600200" cy="675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J119"/>
  <sheetViews>
    <sheetView tabSelected="1" workbookViewId="0">
      <selection activeCell="B1" sqref="B1"/>
    </sheetView>
  </sheetViews>
  <sheetFormatPr baseColWidth="10" defaultRowHeight="14.25"/>
  <cols>
    <col min="1" max="1" width="5.42578125" style="2" customWidth="1"/>
    <col min="2" max="2" width="5" style="2" customWidth="1"/>
    <col min="3" max="3" width="12.7109375" style="2" customWidth="1"/>
    <col min="4" max="5" width="11.42578125" style="2"/>
    <col min="6" max="6" width="8.28515625" style="2" customWidth="1"/>
    <col min="7" max="7" width="11.42578125" style="2"/>
    <col min="8" max="8" width="13.42578125" style="2" customWidth="1"/>
    <col min="9" max="12" width="11.42578125" style="2"/>
    <col min="13" max="13" width="41.28515625" style="2" customWidth="1"/>
    <col min="14" max="16384" width="11.42578125" style="2"/>
  </cols>
  <sheetData>
    <row r="4" spans="2:10" ht="36.75" customHeight="1"/>
    <row r="5" spans="2:10" ht="40.5" customHeight="1">
      <c r="B5" s="21" t="s">
        <v>0</v>
      </c>
      <c r="C5" s="21"/>
      <c r="D5" s="21"/>
      <c r="E5" s="21"/>
      <c r="F5" s="21"/>
      <c r="G5" s="21"/>
      <c r="H5" s="21"/>
      <c r="I5" s="21"/>
    </row>
    <row r="6" spans="2:10" ht="15">
      <c r="B6" s="3" t="s">
        <v>1</v>
      </c>
    </row>
    <row r="7" spans="2:10" ht="15">
      <c r="B7" s="3" t="s">
        <v>2</v>
      </c>
    </row>
    <row r="9" spans="2:10" ht="15">
      <c r="B9" s="3" t="s">
        <v>13</v>
      </c>
    </row>
    <row r="10" spans="2:10" ht="15">
      <c r="B10" s="24" t="s">
        <v>14</v>
      </c>
      <c r="C10" s="24"/>
      <c r="D10" s="24"/>
      <c r="E10" s="24"/>
      <c r="F10" s="24"/>
      <c r="G10" s="24"/>
      <c r="H10" s="24"/>
      <c r="I10" s="24"/>
    </row>
    <row r="11" spans="2:10" ht="33" customHeight="1">
      <c r="B11" s="22" t="s">
        <v>15</v>
      </c>
      <c r="C11" s="22"/>
      <c r="D11" s="22"/>
      <c r="E11" s="22"/>
      <c r="F11" s="22"/>
      <c r="G11" s="22"/>
      <c r="H11" s="22"/>
      <c r="I11" s="22"/>
    </row>
    <row r="13" spans="2:10" ht="15">
      <c r="B13" s="3" t="s">
        <v>3</v>
      </c>
    </row>
    <row r="14" spans="2:10" ht="48" customHeight="1">
      <c r="B14" s="22" t="s">
        <v>7</v>
      </c>
      <c r="C14" s="22"/>
      <c r="D14" s="22"/>
      <c r="E14" s="22"/>
      <c r="F14" s="22"/>
      <c r="G14" s="22"/>
      <c r="H14" s="22"/>
      <c r="I14" s="22"/>
      <c r="J14" s="4"/>
    </row>
    <row r="15" spans="2:10" ht="12.75" customHeight="1">
      <c r="B15" s="5"/>
      <c r="C15" s="5"/>
      <c r="D15" s="5"/>
      <c r="E15" s="5"/>
      <c r="F15" s="5"/>
      <c r="G15" s="5"/>
      <c r="H15" s="5"/>
      <c r="I15" s="5"/>
      <c r="J15" s="5"/>
    </row>
    <row r="16" spans="2:10" ht="28.5" customHeight="1">
      <c r="C16" s="24" t="s">
        <v>16</v>
      </c>
      <c r="D16" s="24"/>
      <c r="E16" s="24"/>
      <c r="F16" s="24"/>
      <c r="G16" s="24"/>
      <c r="H16" s="24"/>
      <c r="I16" s="6" t="s">
        <v>17</v>
      </c>
    </row>
    <row r="17" spans="2:9">
      <c r="B17" s="2">
        <v>1</v>
      </c>
      <c r="C17" s="19"/>
      <c r="D17" s="19"/>
      <c r="E17" s="19"/>
      <c r="F17" s="19"/>
      <c r="G17" s="19"/>
      <c r="H17" s="19"/>
      <c r="I17" s="1"/>
    </row>
    <row r="18" spans="2:9">
      <c r="B18" s="2">
        <v>2</v>
      </c>
      <c r="C18" s="19"/>
      <c r="D18" s="19"/>
      <c r="E18" s="19"/>
      <c r="F18" s="19"/>
      <c r="G18" s="19"/>
      <c r="H18" s="19"/>
      <c r="I18" s="1"/>
    </row>
    <row r="19" spans="2:9">
      <c r="B19" s="2">
        <v>3</v>
      </c>
      <c r="C19" s="19"/>
      <c r="D19" s="19"/>
      <c r="E19" s="19"/>
      <c r="F19" s="19"/>
      <c r="G19" s="19"/>
      <c r="H19" s="19"/>
      <c r="I19" s="1"/>
    </row>
    <row r="20" spans="2:9">
      <c r="B20" s="2">
        <v>4</v>
      </c>
      <c r="C20" s="19"/>
      <c r="D20" s="19"/>
      <c r="E20" s="19"/>
      <c r="F20" s="19"/>
      <c r="G20" s="19"/>
      <c r="H20" s="19"/>
      <c r="I20" s="1"/>
    </row>
    <row r="21" spans="2:9">
      <c r="B21" s="2">
        <v>5</v>
      </c>
      <c r="C21" s="19"/>
      <c r="D21" s="19"/>
      <c r="E21" s="19"/>
      <c r="F21" s="19"/>
      <c r="G21" s="19"/>
      <c r="H21" s="19"/>
      <c r="I21" s="1"/>
    </row>
    <row r="22" spans="2:9">
      <c r="B22" s="2">
        <v>6</v>
      </c>
      <c r="C22" s="19"/>
      <c r="D22" s="19"/>
      <c r="E22" s="19"/>
      <c r="F22" s="19"/>
      <c r="G22" s="19"/>
      <c r="H22" s="19"/>
      <c r="I22" s="1"/>
    </row>
    <row r="23" spans="2:9">
      <c r="B23" s="2">
        <v>7</v>
      </c>
      <c r="C23" s="19"/>
      <c r="D23" s="19"/>
      <c r="E23" s="19"/>
      <c r="F23" s="19"/>
      <c r="G23" s="19"/>
      <c r="H23" s="19"/>
      <c r="I23" s="1"/>
    </row>
    <row r="24" spans="2:9">
      <c r="B24" s="2">
        <v>8</v>
      </c>
      <c r="C24" s="19"/>
      <c r="D24" s="19"/>
      <c r="E24" s="19"/>
      <c r="F24" s="19"/>
      <c r="G24" s="19"/>
      <c r="H24" s="19"/>
      <c r="I24" s="1"/>
    </row>
    <row r="25" spans="2:9">
      <c r="B25" s="2">
        <v>9</v>
      </c>
      <c r="C25" s="19"/>
      <c r="D25" s="19"/>
      <c r="E25" s="19"/>
      <c r="F25" s="19"/>
      <c r="G25" s="19"/>
      <c r="H25" s="19"/>
      <c r="I25" s="1"/>
    </row>
    <row r="26" spans="2:9">
      <c r="H26" s="7" t="s">
        <v>6</v>
      </c>
      <c r="I26" s="8">
        <f>MIN(20,SUM(I17:I25)*0.15)</f>
        <v>0</v>
      </c>
    </row>
    <row r="28" spans="2:9" ht="15">
      <c r="B28" s="3" t="s">
        <v>8</v>
      </c>
    </row>
    <row r="30" spans="2:9">
      <c r="B30" s="2" t="s">
        <v>9</v>
      </c>
    </row>
    <row r="32" spans="2:9" ht="15">
      <c r="B32" s="3" t="s">
        <v>10</v>
      </c>
    </row>
    <row r="33" spans="2:9" ht="36" customHeight="1">
      <c r="B33" s="22" t="s">
        <v>11</v>
      </c>
      <c r="C33" s="22"/>
      <c r="D33" s="22"/>
      <c r="E33" s="22"/>
      <c r="F33" s="22"/>
      <c r="G33" s="22"/>
      <c r="H33" s="22"/>
      <c r="I33" s="22"/>
    </row>
    <row r="35" spans="2:9">
      <c r="C35" s="2" t="s">
        <v>18</v>
      </c>
    </row>
    <row r="36" spans="2:9">
      <c r="C36" s="2" t="s">
        <v>19</v>
      </c>
    </row>
    <row r="37" spans="2:9">
      <c r="C37" s="2" t="s">
        <v>20</v>
      </c>
    </row>
    <row r="38" spans="2:9" ht="28.5" customHeight="1">
      <c r="C38" s="22" t="s">
        <v>21</v>
      </c>
      <c r="D38" s="22"/>
      <c r="E38" s="22"/>
      <c r="F38" s="22"/>
      <c r="G38" s="22"/>
      <c r="H38" s="22"/>
      <c r="I38" s="22"/>
    </row>
    <row r="39" spans="2:9">
      <c r="C39" s="2" t="s">
        <v>22</v>
      </c>
    </row>
    <row r="40" spans="2:9">
      <c r="C40" s="2" t="s">
        <v>23</v>
      </c>
    </row>
    <row r="42" spans="2:9">
      <c r="C42" s="24" t="s">
        <v>4</v>
      </c>
      <c r="D42" s="24"/>
      <c r="E42" s="24"/>
      <c r="F42" s="24"/>
      <c r="G42" s="24"/>
      <c r="H42" s="24"/>
      <c r="I42" s="7" t="s">
        <v>5</v>
      </c>
    </row>
    <row r="43" spans="2:9">
      <c r="B43" s="2">
        <v>1</v>
      </c>
      <c r="C43" s="19"/>
      <c r="D43" s="19"/>
      <c r="E43" s="19"/>
      <c r="F43" s="19"/>
      <c r="G43" s="19"/>
      <c r="H43" s="19"/>
      <c r="I43" s="16"/>
    </row>
    <row r="44" spans="2:9">
      <c r="B44" s="2">
        <v>2</v>
      </c>
      <c r="C44" s="19"/>
      <c r="D44" s="19"/>
      <c r="E44" s="19"/>
      <c r="F44" s="19"/>
      <c r="G44" s="19"/>
      <c r="H44" s="19"/>
      <c r="I44" s="16"/>
    </row>
    <row r="45" spans="2:9">
      <c r="B45" s="2">
        <v>3</v>
      </c>
      <c r="C45" s="19"/>
      <c r="D45" s="19"/>
      <c r="E45" s="19"/>
      <c r="F45" s="19"/>
      <c r="G45" s="19"/>
      <c r="H45" s="19"/>
      <c r="I45" s="16"/>
    </row>
    <row r="46" spans="2:9">
      <c r="B46" s="2">
        <v>4</v>
      </c>
      <c r="C46" s="19"/>
      <c r="D46" s="19"/>
      <c r="E46" s="19"/>
      <c r="F46" s="19"/>
      <c r="G46" s="19"/>
      <c r="H46" s="19"/>
      <c r="I46" s="16"/>
    </row>
    <row r="47" spans="2:9">
      <c r="B47" s="2">
        <v>5</v>
      </c>
      <c r="C47" s="19"/>
      <c r="D47" s="19"/>
      <c r="E47" s="19"/>
      <c r="F47" s="19"/>
      <c r="G47" s="19"/>
      <c r="H47" s="19"/>
      <c r="I47" s="16"/>
    </row>
    <row r="48" spans="2:9">
      <c r="B48" s="2">
        <v>6</v>
      </c>
      <c r="C48" s="19"/>
      <c r="D48" s="19"/>
      <c r="E48" s="19"/>
      <c r="F48" s="19"/>
      <c r="G48" s="19"/>
      <c r="H48" s="19"/>
      <c r="I48" s="16"/>
    </row>
    <row r="49" spans="2:9">
      <c r="B49" s="2">
        <v>7</v>
      </c>
      <c r="C49" s="19"/>
      <c r="D49" s="19"/>
      <c r="E49" s="19"/>
      <c r="F49" s="19"/>
      <c r="G49" s="19"/>
      <c r="H49" s="19"/>
      <c r="I49" s="16"/>
    </row>
    <row r="50" spans="2:9">
      <c r="B50" s="2">
        <v>8</v>
      </c>
      <c r="C50" s="19"/>
      <c r="D50" s="19"/>
      <c r="E50" s="19"/>
      <c r="F50" s="19"/>
      <c r="G50" s="19"/>
      <c r="H50" s="19"/>
      <c r="I50" s="16"/>
    </row>
    <row r="51" spans="2:9">
      <c r="B51" s="2">
        <v>9</v>
      </c>
      <c r="C51" s="19"/>
      <c r="D51" s="19"/>
      <c r="E51" s="19"/>
      <c r="F51" s="19"/>
      <c r="G51" s="19"/>
      <c r="H51" s="19"/>
      <c r="I51" s="16"/>
    </row>
    <row r="52" spans="2:9">
      <c r="H52" s="7" t="s">
        <v>6</v>
      </c>
      <c r="I52" s="8">
        <f>MIN(3,SUM(I43:I51))</f>
        <v>0</v>
      </c>
    </row>
    <row r="54" spans="2:9" ht="15">
      <c r="B54" s="3" t="s">
        <v>12</v>
      </c>
    </row>
    <row r="55" spans="2:9" ht="15">
      <c r="B55" s="3"/>
    </row>
    <row r="56" spans="2:9" ht="15">
      <c r="B56" s="3" t="s">
        <v>25</v>
      </c>
    </row>
    <row r="57" spans="2:9" ht="147" customHeight="1">
      <c r="B57" s="23" t="s">
        <v>24</v>
      </c>
      <c r="C57" s="23"/>
      <c r="D57" s="23"/>
      <c r="E57" s="23"/>
      <c r="F57" s="23"/>
      <c r="G57" s="23"/>
      <c r="H57" s="23"/>
      <c r="I57" s="23"/>
    </row>
    <row r="58" spans="2:9" ht="28.5" customHeight="1">
      <c r="C58" s="2" t="s">
        <v>4</v>
      </c>
      <c r="G58" s="6" t="s">
        <v>26</v>
      </c>
      <c r="H58" s="6" t="s">
        <v>27</v>
      </c>
      <c r="I58" s="6" t="s">
        <v>28</v>
      </c>
    </row>
    <row r="59" spans="2:9">
      <c r="B59" s="2">
        <v>1</v>
      </c>
      <c r="C59" s="19"/>
      <c r="D59" s="19"/>
      <c r="E59" s="19"/>
      <c r="F59" s="19"/>
      <c r="G59" s="17"/>
      <c r="H59" s="17"/>
      <c r="I59" s="17"/>
    </row>
    <row r="60" spans="2:9">
      <c r="B60" s="2">
        <v>2</v>
      </c>
      <c r="C60" s="19"/>
      <c r="D60" s="19"/>
      <c r="E60" s="19"/>
      <c r="F60" s="19"/>
      <c r="G60" s="17"/>
      <c r="H60" s="17"/>
      <c r="I60" s="17"/>
    </row>
    <row r="61" spans="2:9">
      <c r="B61" s="2">
        <v>3</v>
      </c>
      <c r="C61" s="19"/>
      <c r="D61" s="19"/>
      <c r="E61" s="19"/>
      <c r="F61" s="19"/>
      <c r="G61" s="17"/>
      <c r="H61" s="17"/>
      <c r="I61" s="17"/>
    </row>
    <row r="62" spans="2:9">
      <c r="B62" s="2">
        <v>4</v>
      </c>
      <c r="C62" s="19"/>
      <c r="D62" s="19"/>
      <c r="E62" s="19"/>
      <c r="F62" s="19"/>
      <c r="G62" s="17"/>
      <c r="H62" s="17"/>
      <c r="I62" s="17"/>
    </row>
    <row r="63" spans="2:9">
      <c r="B63" s="2">
        <v>5</v>
      </c>
      <c r="C63" s="19"/>
      <c r="D63" s="19"/>
      <c r="E63" s="19"/>
      <c r="F63" s="19"/>
      <c r="G63" s="17"/>
      <c r="H63" s="17"/>
      <c r="I63" s="17"/>
    </row>
    <row r="64" spans="2:9">
      <c r="B64" s="2">
        <v>6</v>
      </c>
      <c r="C64" s="19"/>
      <c r="D64" s="19"/>
      <c r="E64" s="19"/>
      <c r="F64" s="19"/>
      <c r="G64" s="17"/>
      <c r="H64" s="17"/>
      <c r="I64" s="17"/>
    </row>
    <row r="65" spans="2:9">
      <c r="B65" s="2">
        <v>7</v>
      </c>
      <c r="C65" s="19"/>
      <c r="D65" s="19"/>
      <c r="E65" s="19"/>
      <c r="F65" s="19"/>
      <c r="G65" s="17"/>
      <c r="H65" s="17"/>
      <c r="I65" s="17"/>
    </row>
    <row r="66" spans="2:9">
      <c r="B66" s="2">
        <v>8</v>
      </c>
      <c r="C66" s="19"/>
      <c r="D66" s="19"/>
      <c r="E66" s="19"/>
      <c r="F66" s="19"/>
      <c r="G66" s="17"/>
      <c r="H66" s="17"/>
      <c r="I66" s="17"/>
    </row>
    <row r="67" spans="2:9">
      <c r="B67" s="2">
        <v>9</v>
      </c>
      <c r="C67" s="19"/>
      <c r="D67" s="19"/>
      <c r="E67" s="19"/>
      <c r="F67" s="19"/>
      <c r="G67" s="17"/>
      <c r="H67" s="17"/>
      <c r="I67" s="17"/>
    </row>
    <row r="68" spans="2:9">
      <c r="H68" s="7" t="s">
        <v>6</v>
      </c>
      <c r="I68" s="8">
        <f>MIN(9,SUM(G59:G67)*0.012+SUM(H59:H67)*0.009+SUM(I59:I67)*0.004)</f>
        <v>0</v>
      </c>
    </row>
    <row r="70" spans="2:9" ht="15">
      <c r="B70" s="3" t="s">
        <v>29</v>
      </c>
    </row>
    <row r="72" spans="2:9">
      <c r="C72" s="2" t="s">
        <v>30</v>
      </c>
    </row>
    <row r="73" spans="2:9">
      <c r="C73" s="2" t="s">
        <v>31</v>
      </c>
    </row>
    <row r="74" spans="2:9">
      <c r="C74" s="2" t="s">
        <v>32</v>
      </c>
    </row>
    <row r="75" spans="2:9">
      <c r="C75" s="2" t="s">
        <v>33</v>
      </c>
    </row>
    <row r="76" spans="2:9">
      <c r="C76" s="2" t="s">
        <v>34</v>
      </c>
    </row>
    <row r="77" spans="2:9" ht="30.75" customHeight="1">
      <c r="C77" s="2" t="s">
        <v>4</v>
      </c>
      <c r="G77" s="6" t="s">
        <v>26</v>
      </c>
      <c r="H77" s="6" t="s">
        <v>27</v>
      </c>
      <c r="I77" s="6" t="s">
        <v>28</v>
      </c>
    </row>
    <row r="78" spans="2:9">
      <c r="B78" s="2">
        <v>1</v>
      </c>
      <c r="C78" s="19"/>
      <c r="D78" s="19"/>
      <c r="E78" s="19"/>
      <c r="F78" s="19"/>
      <c r="G78" s="17"/>
      <c r="H78" s="17"/>
      <c r="I78" s="17"/>
    </row>
    <row r="79" spans="2:9">
      <c r="B79" s="2">
        <v>2</v>
      </c>
      <c r="C79" s="19"/>
      <c r="D79" s="19"/>
      <c r="E79" s="19"/>
      <c r="F79" s="19"/>
      <c r="G79" s="17"/>
      <c r="H79" s="17"/>
      <c r="I79" s="17"/>
    </row>
    <row r="80" spans="2:9">
      <c r="B80" s="2">
        <v>3</v>
      </c>
      <c r="C80" s="19"/>
      <c r="D80" s="19"/>
      <c r="E80" s="19"/>
      <c r="F80" s="19"/>
      <c r="G80" s="17"/>
      <c r="H80" s="17"/>
      <c r="I80" s="17"/>
    </row>
    <row r="81" spans="2:9">
      <c r="B81" s="2">
        <v>4</v>
      </c>
      <c r="C81" s="19"/>
      <c r="D81" s="19"/>
      <c r="E81" s="19"/>
      <c r="F81" s="19"/>
      <c r="G81" s="17"/>
      <c r="H81" s="17"/>
      <c r="I81" s="17"/>
    </row>
    <row r="82" spans="2:9">
      <c r="B82" s="2">
        <v>5</v>
      </c>
      <c r="C82" s="19"/>
      <c r="D82" s="19"/>
      <c r="E82" s="19"/>
      <c r="F82" s="19"/>
      <c r="G82" s="17"/>
      <c r="H82" s="17"/>
      <c r="I82" s="17"/>
    </row>
    <row r="83" spans="2:9">
      <c r="B83" s="2">
        <v>6</v>
      </c>
      <c r="C83" s="19"/>
      <c r="D83" s="19"/>
      <c r="E83" s="19"/>
      <c r="F83" s="19"/>
      <c r="G83" s="17"/>
      <c r="H83" s="17"/>
      <c r="I83" s="17"/>
    </row>
    <row r="84" spans="2:9">
      <c r="B84" s="2">
        <v>7</v>
      </c>
      <c r="C84" s="19"/>
      <c r="D84" s="19"/>
      <c r="E84" s="19"/>
      <c r="F84" s="19"/>
      <c r="G84" s="17"/>
      <c r="H84" s="17"/>
      <c r="I84" s="17"/>
    </row>
    <row r="85" spans="2:9">
      <c r="B85" s="2">
        <v>8</v>
      </c>
      <c r="C85" s="19"/>
      <c r="D85" s="19"/>
      <c r="E85" s="19"/>
      <c r="F85" s="19"/>
      <c r="G85" s="17"/>
      <c r="H85" s="17"/>
      <c r="I85" s="17"/>
    </row>
    <row r="86" spans="2:9">
      <c r="B86" s="2">
        <v>9</v>
      </c>
      <c r="C86" s="19"/>
      <c r="D86" s="19"/>
      <c r="E86" s="19"/>
      <c r="F86" s="19"/>
      <c r="G86" s="17"/>
      <c r="H86" s="17"/>
      <c r="I86" s="17"/>
    </row>
    <row r="87" spans="2:9">
      <c r="H87" s="7" t="s">
        <v>6</v>
      </c>
      <c r="I87" s="8">
        <f>MIN(3,SUM(G78:G86)*0.007+SUM(H78:H86)*0.005+SUM(I78:I86)*0.002)</f>
        <v>0</v>
      </c>
    </row>
    <row r="89" spans="2:9" ht="15">
      <c r="B89" s="3" t="s">
        <v>35</v>
      </c>
    </row>
    <row r="91" spans="2:9" ht="15">
      <c r="C91" s="3" t="s">
        <v>36</v>
      </c>
    </row>
    <row r="92" spans="2:9">
      <c r="G92" s="9" t="s">
        <v>38</v>
      </c>
    </row>
    <row r="93" spans="2:9">
      <c r="C93" s="2" t="s">
        <v>37</v>
      </c>
      <c r="G93" s="15"/>
      <c r="H93" s="10">
        <f>(IF(G93="SI",0.5,0))</f>
        <v>0</v>
      </c>
    </row>
    <row r="94" spans="2:9">
      <c r="C94" s="2" t="s">
        <v>39</v>
      </c>
      <c r="G94" s="15"/>
      <c r="H94" s="10">
        <f>(IF(G94="SI",1,0))</f>
        <v>0</v>
      </c>
    </row>
    <row r="95" spans="2:9">
      <c r="C95" s="2" t="s">
        <v>40</v>
      </c>
      <c r="G95" s="15"/>
      <c r="H95" s="10">
        <f>(IF(G95="SI",1.5,0))</f>
        <v>0</v>
      </c>
    </row>
    <row r="96" spans="2:9">
      <c r="H96" s="7" t="s">
        <v>6</v>
      </c>
      <c r="I96" s="11">
        <f>MAX(H93:H95)</f>
        <v>0</v>
      </c>
    </row>
    <row r="98" spans="2:9" ht="15">
      <c r="C98" s="3" t="s">
        <v>41</v>
      </c>
    </row>
    <row r="99" spans="2:9">
      <c r="F99" s="20" t="s">
        <v>38</v>
      </c>
      <c r="G99" s="20"/>
      <c r="H99" s="20"/>
      <c r="I99" s="20"/>
    </row>
    <row r="100" spans="2:9">
      <c r="C100" s="2" t="s">
        <v>42</v>
      </c>
      <c r="F100" s="9" t="s">
        <v>43</v>
      </c>
      <c r="G100" s="9" t="s">
        <v>44</v>
      </c>
      <c r="H100" s="9" t="s">
        <v>45</v>
      </c>
      <c r="I100" s="9" t="s">
        <v>46</v>
      </c>
    </row>
    <row r="101" spans="2:9">
      <c r="B101" s="2">
        <v>1</v>
      </c>
      <c r="C101" s="18"/>
      <c r="D101" s="18"/>
      <c r="E101" s="18"/>
      <c r="F101" s="15"/>
      <c r="G101" s="15"/>
      <c r="H101" s="15"/>
      <c r="I101" s="15"/>
    </row>
    <row r="102" spans="2:9">
      <c r="B102" s="2">
        <v>2</v>
      </c>
      <c r="C102" s="18"/>
      <c r="D102" s="18"/>
      <c r="E102" s="18"/>
      <c r="F102" s="15"/>
      <c r="G102" s="15"/>
      <c r="H102" s="15"/>
      <c r="I102" s="15"/>
    </row>
    <row r="103" spans="2:9">
      <c r="B103" s="2">
        <v>3</v>
      </c>
      <c r="C103" s="18"/>
      <c r="D103" s="18"/>
      <c r="E103" s="18"/>
      <c r="F103" s="15"/>
      <c r="G103" s="15"/>
      <c r="H103" s="15"/>
      <c r="I103" s="15"/>
    </row>
    <row r="104" spans="2:9">
      <c r="B104" s="2">
        <v>4</v>
      </c>
      <c r="C104" s="18"/>
      <c r="D104" s="18"/>
      <c r="E104" s="18"/>
      <c r="F104" s="15"/>
      <c r="G104" s="15"/>
      <c r="H104" s="15"/>
      <c r="I104" s="15"/>
    </row>
    <row r="105" spans="2:9">
      <c r="B105" s="2">
        <v>5</v>
      </c>
      <c r="C105" s="18"/>
      <c r="D105" s="18"/>
      <c r="E105" s="18"/>
      <c r="F105" s="15"/>
      <c r="G105" s="15"/>
      <c r="H105" s="15"/>
      <c r="I105" s="15"/>
    </row>
    <row r="106" spans="2:9">
      <c r="B106" s="2">
        <v>6</v>
      </c>
      <c r="C106" s="18"/>
      <c r="D106" s="18"/>
      <c r="E106" s="18"/>
      <c r="F106" s="15"/>
      <c r="G106" s="15"/>
      <c r="H106" s="15"/>
      <c r="I106" s="15"/>
    </row>
    <row r="108" spans="2:9">
      <c r="H108" s="7" t="s">
        <v>6</v>
      </c>
      <c r="I108" s="8">
        <f>MIN(0.5,SUM(C113:C118))</f>
        <v>0</v>
      </c>
    </row>
    <row r="111" spans="2:9" ht="15">
      <c r="B111" s="12" t="s">
        <v>47</v>
      </c>
      <c r="C111" s="13"/>
      <c r="D111" s="13"/>
      <c r="E111" s="13"/>
      <c r="F111" s="13"/>
      <c r="G111" s="13"/>
      <c r="H111" s="13"/>
      <c r="I111" s="14">
        <f>SUM(I108,I96,I87,I68,I52,I26)</f>
        <v>0</v>
      </c>
    </row>
    <row r="113" spans="3:9">
      <c r="C113" s="10">
        <f t="shared" ref="C113:C118" si="0">MAX(F113:I113)</f>
        <v>0</v>
      </c>
      <c r="F113" s="10">
        <f t="shared" ref="F113:F118" si="1">(IF(F111="SI",0.1,0))</f>
        <v>0</v>
      </c>
      <c r="G113" s="10">
        <f>(IF(G101="SI",0.2,0))</f>
        <v>0</v>
      </c>
      <c r="H113" s="10">
        <f>(IF(H101="SI",0.3,0))</f>
        <v>0</v>
      </c>
      <c r="I113" s="10">
        <f>(IF(I101="SI",0.5,0))</f>
        <v>0</v>
      </c>
    </row>
    <row r="114" spans="3:9">
      <c r="C114" s="10">
        <f t="shared" si="0"/>
        <v>0</v>
      </c>
      <c r="F114" s="10">
        <f t="shared" si="1"/>
        <v>0</v>
      </c>
      <c r="G114" s="10">
        <f t="shared" ref="G114:G118" si="2">(IF(G102="SI",0.2,0))</f>
        <v>0</v>
      </c>
      <c r="H114" s="10">
        <f t="shared" ref="H114:H119" si="3">(IF(H102="SI",0.3,0))</f>
        <v>0</v>
      </c>
      <c r="I114" s="10">
        <f t="shared" ref="I114:I118" si="4">(IF(I102="SI",0.5,0))</f>
        <v>0</v>
      </c>
    </row>
    <row r="115" spans="3:9">
      <c r="C115" s="10">
        <f t="shared" si="0"/>
        <v>0</v>
      </c>
      <c r="F115" s="10">
        <f t="shared" si="1"/>
        <v>0</v>
      </c>
      <c r="G115" s="10">
        <f t="shared" si="2"/>
        <v>0</v>
      </c>
      <c r="H115" s="10">
        <f t="shared" si="3"/>
        <v>0</v>
      </c>
      <c r="I115" s="10">
        <f t="shared" si="4"/>
        <v>0</v>
      </c>
    </row>
    <row r="116" spans="3:9">
      <c r="C116" s="10">
        <f t="shared" si="0"/>
        <v>0</v>
      </c>
      <c r="F116" s="10">
        <f t="shared" si="1"/>
        <v>0</v>
      </c>
      <c r="G116" s="10">
        <f t="shared" si="2"/>
        <v>0</v>
      </c>
      <c r="H116" s="10">
        <f t="shared" si="3"/>
        <v>0</v>
      </c>
      <c r="I116" s="10">
        <f t="shared" si="4"/>
        <v>0</v>
      </c>
    </row>
    <row r="117" spans="3:9">
      <c r="C117" s="10">
        <f t="shared" si="0"/>
        <v>0</v>
      </c>
      <c r="F117" s="10">
        <f t="shared" si="1"/>
        <v>0</v>
      </c>
      <c r="G117" s="10">
        <f t="shared" si="2"/>
        <v>0</v>
      </c>
      <c r="H117" s="10">
        <f t="shared" si="3"/>
        <v>0</v>
      </c>
      <c r="I117" s="10">
        <f t="shared" si="4"/>
        <v>0</v>
      </c>
    </row>
    <row r="118" spans="3:9">
      <c r="C118" s="10">
        <f t="shared" si="0"/>
        <v>0</v>
      </c>
      <c r="F118" s="10">
        <f t="shared" si="1"/>
        <v>0</v>
      </c>
      <c r="G118" s="10">
        <f t="shared" si="2"/>
        <v>0</v>
      </c>
      <c r="H118" s="10">
        <f t="shared" si="3"/>
        <v>0</v>
      </c>
      <c r="I118" s="10">
        <f t="shared" si="4"/>
        <v>0</v>
      </c>
    </row>
    <row r="119" spans="3:9">
      <c r="F119" s="10"/>
      <c r="G119" s="10"/>
      <c r="H119" s="10">
        <f t="shared" si="3"/>
        <v>0</v>
      </c>
      <c r="I119" s="10"/>
    </row>
  </sheetData>
  <sheetProtection password="E912" sheet="1" objects="1" scenarios="1"/>
  <mergeCells count="52">
    <mergeCell ref="C16:H16"/>
    <mergeCell ref="B33:I33"/>
    <mergeCell ref="C17:H17"/>
    <mergeCell ref="C18:H18"/>
    <mergeCell ref="C19:H19"/>
    <mergeCell ref="C20:H20"/>
    <mergeCell ref="C21:H21"/>
    <mergeCell ref="C46:H46"/>
    <mergeCell ref="C47:H47"/>
    <mergeCell ref="C22:H22"/>
    <mergeCell ref="C23:H23"/>
    <mergeCell ref="C24:H24"/>
    <mergeCell ref="C25:H25"/>
    <mergeCell ref="C65:F65"/>
    <mergeCell ref="B5:I5"/>
    <mergeCell ref="B14:I14"/>
    <mergeCell ref="C38:I38"/>
    <mergeCell ref="B57:I57"/>
    <mergeCell ref="C59:F59"/>
    <mergeCell ref="C48:H48"/>
    <mergeCell ref="C49:H49"/>
    <mergeCell ref="C50:H50"/>
    <mergeCell ref="C51:H51"/>
    <mergeCell ref="B11:I11"/>
    <mergeCell ref="B10:I10"/>
    <mergeCell ref="C42:H42"/>
    <mergeCell ref="C43:H43"/>
    <mergeCell ref="C44:H44"/>
    <mergeCell ref="C45:H45"/>
    <mergeCell ref="C60:F60"/>
    <mergeCell ref="C61:F61"/>
    <mergeCell ref="C62:F62"/>
    <mergeCell ref="C63:F63"/>
    <mergeCell ref="C64:F64"/>
    <mergeCell ref="C101:E101"/>
    <mergeCell ref="C66:F66"/>
    <mergeCell ref="C67:F67"/>
    <mergeCell ref="C78:F78"/>
    <mergeCell ref="C79:F79"/>
    <mergeCell ref="C80:F80"/>
    <mergeCell ref="C81:F81"/>
    <mergeCell ref="F99:I99"/>
    <mergeCell ref="C82:F82"/>
    <mergeCell ref="C83:F83"/>
    <mergeCell ref="C84:F84"/>
    <mergeCell ref="C85:F85"/>
    <mergeCell ref="C86:F86"/>
    <mergeCell ref="C102:E102"/>
    <mergeCell ref="C103:E103"/>
    <mergeCell ref="C104:E104"/>
    <mergeCell ref="C105:E105"/>
    <mergeCell ref="C106:E106"/>
  </mergeCells>
  <dataValidations count="1">
    <dataValidation type="list" allowBlank="1" showInputMessage="1" showErrorMessage="1" sqref="M43">
      <formula1>$C$77:$C$82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IMI de Palma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2023-04-03T09:32:21Z</dcterms:created>
  <dcterms:modified xsi:type="dcterms:W3CDTF">2023-04-03T11:27:11Z</dcterms:modified>
</cp:coreProperties>
</file>